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I\Documents\KARATE BUREAU REUNIONS\DEDUCTIONS DES FRAIS IMPOTS\"/>
    </mc:Choice>
  </mc:AlternateContent>
  <xr:revisionPtr revIDLastSave="0" documentId="13_ncr:1_{DE334C68-BDCB-4B67-8E24-E8DA147EC527}" xr6:coauthVersionLast="47" xr6:coauthVersionMax="47" xr10:uidLastSave="{00000000-0000-0000-0000-000000000000}"/>
  <bookViews>
    <workbookView xWindow="-120" yWindow="-120" windowWidth="29040" windowHeight="15720" xr2:uid="{3816D58D-4762-416C-9AF3-7AEF4410F67E}"/>
  </bookViews>
  <sheets>
    <sheet name="exempl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3" l="1"/>
  <c r="D80" i="3"/>
  <c r="D79" i="3"/>
  <c r="D78" i="3"/>
  <c r="D77" i="3"/>
  <c r="D76" i="3"/>
  <c r="D75" i="3"/>
  <c r="D74" i="3"/>
  <c r="D73" i="3"/>
  <c r="D72" i="3"/>
  <c r="D71" i="3"/>
  <c r="F9" i="3" s="1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F11" i="3" s="1"/>
  <c r="D8" i="3"/>
  <c r="A71" i="3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57" i="3"/>
  <c r="A58" i="3" s="1"/>
  <c r="A59" i="3" s="1"/>
  <c r="A60" i="3" s="1"/>
  <c r="A61" i="3" s="1"/>
  <c r="A62" i="3" s="1"/>
  <c r="A63" i="3" s="1"/>
  <c r="A64" i="3" s="1"/>
  <c r="A65" i="3" s="1"/>
  <c r="A66" i="3" s="1"/>
  <c r="A40" i="3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23" i="3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F14" i="3" l="1"/>
  <c r="F17" i="3" s="1"/>
  <c r="F19" i="3" s="1"/>
  <c r="H12" i="3" s="1"/>
  <c r="I12" i="3" s="1"/>
</calcChain>
</file>

<file path=xl/sharedStrings.xml><?xml version="1.0" encoding="utf-8"?>
<sst xmlns="http://schemas.openxmlformats.org/spreadsheetml/2006/main" count="175" uniqueCount="31">
  <si>
    <t>TOTAL km</t>
  </si>
  <si>
    <t>FRAIS DECLARES</t>
  </si>
  <si>
    <t>total</t>
  </si>
  <si>
    <t>lieu des entrainements</t>
  </si>
  <si>
    <t>4 rue Gérard Philipe 56260 LANESTER</t>
  </si>
  <si>
    <t>Distance Domicile FLL  (VIA MICHELIN)</t>
  </si>
  <si>
    <t>Entrainements &amp; stages karaté</t>
  </si>
  <si>
    <t>Dojo</t>
  </si>
  <si>
    <t>Entrainement</t>
  </si>
  <si>
    <t>Stages</t>
  </si>
  <si>
    <t xml:space="preserve">COTISATION </t>
  </si>
  <si>
    <t>Total don</t>
  </si>
  <si>
    <t>votre contrainte :</t>
  </si>
  <si>
    <t>faire la déclaration du montant du don au Président de section chaque année pour obtenir le document cerfa</t>
  </si>
  <si>
    <t>NOM PRENOM</t>
  </si>
  <si>
    <t>adresse personnelle</t>
  </si>
  <si>
    <t>ADHERENT  A LA  SECTION KARATE FOYER LAIQUE DE LANESTER</t>
  </si>
  <si>
    <t>stage</t>
  </si>
  <si>
    <t>XXXX</t>
  </si>
  <si>
    <t>Entr</t>
  </si>
  <si>
    <t>somme potentionnellement déductible :</t>
  </si>
  <si>
    <t>faire le relevé de vos déplacements  au club et / ou en stages… (un double sera à fournir au FLL);</t>
  </si>
  <si>
    <t>etre pret à répondre à l'administration fiscale;</t>
  </si>
  <si>
    <t>Ce que fait le FLL :</t>
  </si>
  <si>
    <t>vous délivre le CERFA attestant du don</t>
  </si>
  <si>
    <t>déclare les dons perçus dans le cadre de l'arreté de sa comptabilité par le cabinet comptable.</t>
  </si>
  <si>
    <t>conserve les justificatifs que vous lui fournissez, Le FLL doit pouvoir répondre à l'administration fiscale en cas de contrôle.</t>
  </si>
  <si>
    <t>je soussigné</t>
  </si>
  <si>
    <t>certifie renoncer au remboursement des frais ci-dessous</t>
  </si>
  <si>
    <t xml:space="preserve">signature : </t>
  </si>
  <si>
    <r>
      <t xml:space="preserve"> et les laisser à l'association en tant que don</t>
    </r>
    <r>
      <rPr>
        <b/>
        <sz val="16"/>
        <color theme="1"/>
        <rFont val="Aptos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</si>
</sst>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####&quot;Adhérent SAO : Participation aux répétitions de SONERION AN ORIANT en &quot;\ ####0"/>
    <numFmt numFmtId="165" formatCode="dddd\ d\ mmmm\ yyyy"/>
    <numFmt numFmtId="166" formatCode="#,##0.0#&quot; km&quot;"/>
    <numFmt numFmtId="167" formatCode="##,#0#&quot; km A/R&quot;"/>
    <numFmt numFmtId="168" formatCode="##,#0#&quot; présences &quot;"/>
    <numFmt numFmtId="169" formatCode="##,#0#&quot; Km A/R&quot;"/>
    <numFmt numFmtId="170" formatCode="#&quot;base &quot;\ ##0.000#&quot; du km&quot;"/>
    <numFmt numFmtId="171" formatCode="_-* #,##0.00\ [$€-40C]_-;\-* #,##0.00\ [$€-40C]_-;_-* &quot;-&quot;??\ [$€-40C]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2"/>
      <color rgb="FFFF0000"/>
      <name val="Aptos Narrow"/>
      <family val="2"/>
      <scheme val="minor"/>
    </font>
    <font>
      <b/>
      <i/>
      <u/>
      <sz val="11"/>
      <color theme="1"/>
      <name val="Aptos"/>
      <family val="2"/>
    </font>
    <font>
      <b/>
      <i/>
      <sz val="16"/>
      <color theme="1"/>
      <name val="Aptos"/>
      <family val="2"/>
    </font>
    <font>
      <sz val="16"/>
      <color theme="1"/>
      <name val="Aptos Narrow"/>
      <family val="2"/>
      <scheme val="minor"/>
    </font>
    <font>
      <b/>
      <sz val="16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4" xfId="0" applyBorder="1"/>
    <xf numFmtId="165" fontId="0" fillId="0" borderId="4" xfId="0" applyNumberFormat="1" applyBorder="1"/>
    <xf numFmtId="0" fontId="0" fillId="0" borderId="5" xfId="0" applyBorder="1"/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167" fontId="0" fillId="0" borderId="0" xfId="0" applyNumberFormat="1"/>
    <xf numFmtId="0" fontId="0" fillId="0" borderId="6" xfId="0" applyBorder="1"/>
    <xf numFmtId="0" fontId="2" fillId="0" borderId="0" xfId="0" applyFont="1"/>
    <xf numFmtId="171" fontId="0" fillId="0" borderId="0" xfId="0" applyNumberFormat="1"/>
    <xf numFmtId="171" fontId="2" fillId="0" borderId="0" xfId="0" applyNumberFormat="1" applyFont="1"/>
    <xf numFmtId="0" fontId="0" fillId="3" borderId="7" xfId="0" applyFill="1" applyBorder="1"/>
    <xf numFmtId="168" fontId="0" fillId="3" borderId="6" xfId="0" applyNumberFormat="1" applyFill="1" applyBorder="1"/>
    <xf numFmtId="169" fontId="0" fillId="3" borderId="6" xfId="0" applyNumberFormat="1" applyFill="1" applyBorder="1"/>
    <xf numFmtId="0" fontId="0" fillId="3" borderId="6" xfId="0" applyFill="1" applyBorder="1"/>
    <xf numFmtId="167" fontId="0" fillId="3" borderId="6" xfId="0" applyNumberFormat="1" applyFill="1" applyBorder="1"/>
    <xf numFmtId="171" fontId="0" fillId="3" borderId="6" xfId="0" applyNumberFormat="1" applyFill="1" applyBorder="1"/>
    <xf numFmtId="44" fontId="1" fillId="3" borderId="6" xfId="1" applyFont="1" applyFill="1" applyBorder="1" applyProtection="1"/>
    <xf numFmtId="0" fontId="2" fillId="3" borderId="8" xfId="0" applyFont="1" applyFill="1" applyBorder="1"/>
    <xf numFmtId="171" fontId="2" fillId="3" borderId="5" xfId="0" applyNumberFormat="1" applyFont="1" applyFill="1" applyBorder="1"/>
    <xf numFmtId="0" fontId="2" fillId="3" borderId="0" xfId="0" applyFont="1" applyFill="1"/>
    <xf numFmtId="0" fontId="0" fillId="3" borderId="0" xfId="0" applyFill="1"/>
    <xf numFmtId="9" fontId="2" fillId="3" borderId="0" xfId="0" applyNumberFormat="1" applyFont="1" applyFill="1"/>
    <xf numFmtId="171" fontId="2" fillId="3" borderId="0" xfId="0" applyNumberFormat="1" applyFont="1" applyFill="1"/>
    <xf numFmtId="0" fontId="0" fillId="4" borderId="0" xfId="0" applyFill="1" applyAlignment="1" applyProtection="1">
      <alignment horizontal="left"/>
      <protection locked="0"/>
    </xf>
    <xf numFmtId="0" fontId="0" fillId="4" borderId="0" xfId="0" applyFill="1" applyAlignment="1">
      <alignment horizontal="left"/>
    </xf>
    <xf numFmtId="0" fontId="0" fillId="4" borderId="0" xfId="0" applyFill="1"/>
    <xf numFmtId="165" fontId="0" fillId="4" borderId="7" xfId="0" applyNumberFormat="1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center"/>
      <protection locked="0"/>
    </xf>
    <xf numFmtId="165" fontId="0" fillId="4" borderId="7" xfId="0" applyNumberFormat="1" applyFill="1" applyBorder="1" applyAlignment="1">
      <alignment horizontal="left"/>
    </xf>
    <xf numFmtId="0" fontId="0" fillId="4" borderId="0" xfId="0" applyFill="1" applyAlignment="1">
      <alignment horizontal="center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165" fontId="0" fillId="0" borderId="2" xfId="0" applyNumberFormat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70" fontId="0" fillId="3" borderId="7" xfId="0" applyNumberFormat="1" applyFill="1" applyBorder="1" applyAlignment="1">
      <alignment horizontal="center"/>
    </xf>
    <xf numFmtId="170" fontId="0" fillId="3" borderId="6" xfId="0" applyNumberFormat="1" applyFill="1" applyBorder="1" applyAlignment="1">
      <alignment horizontal="center"/>
    </xf>
    <xf numFmtId="0" fontId="0" fillId="3" borderId="0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5" fillId="3" borderId="12" xfId="0" applyFont="1" applyFill="1" applyBorder="1"/>
    <xf numFmtId="0" fontId="5" fillId="3" borderId="15" xfId="0" applyFont="1" applyFill="1" applyBorder="1"/>
    <xf numFmtId="0" fontId="0" fillId="0" borderId="0" xfId="0" applyFont="1"/>
    <xf numFmtId="0" fontId="7" fillId="5" borderId="0" xfId="0" applyFont="1" applyFill="1" applyAlignment="1">
      <alignment horizontal="right" vertical="center"/>
    </xf>
    <xf numFmtId="0" fontId="8" fillId="5" borderId="0" xfId="0" applyFont="1" applyFill="1" applyBorder="1"/>
    <xf numFmtId="0" fontId="7" fillId="5" borderId="0" xfId="0" applyFont="1" applyFill="1" applyAlignment="1">
      <alignment vertical="center"/>
    </xf>
    <xf numFmtId="0" fontId="0" fillId="5" borderId="0" xfId="0" applyFont="1" applyFill="1" applyBorder="1"/>
    <xf numFmtId="166" fontId="0" fillId="5" borderId="0" xfId="0" applyNumberFormat="1" applyFont="1" applyFill="1" applyBorder="1" applyProtection="1">
      <protection locked="0"/>
    </xf>
    <xf numFmtId="0" fontId="0" fillId="5" borderId="6" xfId="0" applyFont="1" applyFill="1" applyBorder="1"/>
    <xf numFmtId="165" fontId="8" fillId="5" borderId="0" xfId="0" applyNumberFormat="1" applyFont="1" applyFill="1" applyBorder="1"/>
    <xf numFmtId="0" fontId="6" fillId="5" borderId="0" xfId="0" applyFont="1" applyFill="1" applyAlignment="1">
      <alignment vertical="center"/>
    </xf>
    <xf numFmtId="0" fontId="0" fillId="5" borderId="0" xfId="0" applyFill="1" applyBorder="1"/>
    <xf numFmtId="165" fontId="0" fillId="5" borderId="0" xfId="0" applyNumberFormat="1" applyFill="1" applyBorder="1"/>
    <xf numFmtId="166" fontId="0" fillId="5" borderId="0" xfId="0" applyNumberFormat="1" applyFill="1" applyBorder="1" applyProtection="1">
      <protection locked="0"/>
    </xf>
    <xf numFmtId="0" fontId="0" fillId="5" borderId="6" xfId="0" applyFill="1" applyBorder="1"/>
    <xf numFmtId="0" fontId="2" fillId="5" borderId="0" xfId="0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238125</xdr:rowOff>
    </xdr:from>
    <xdr:to>
      <xdr:col>14</xdr:col>
      <xdr:colOff>76200</xdr:colOff>
      <xdr:row>6</xdr:row>
      <xdr:rowOff>104775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848850" y="238125"/>
          <a:ext cx="5153025" cy="153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 u="sng">
              <a:solidFill>
                <a:srgbClr val="FF0000"/>
              </a:solidFill>
            </a:rPr>
            <a:t>Document créé pour exemple</a:t>
          </a:r>
          <a:r>
            <a:rPr lang="fr-FR" sz="1200" b="1">
              <a:solidFill>
                <a:srgbClr val="FF0000"/>
              </a:solidFill>
            </a:rPr>
            <a:t>.</a:t>
          </a:r>
        </a:p>
        <a:p>
          <a:r>
            <a:rPr lang="fr-FR" sz="1200" b="1">
              <a:solidFill>
                <a:srgbClr val="FF0000"/>
              </a:solidFill>
            </a:rPr>
            <a:t>A chacun de voir le nombre de cours auxquels il est présent par semaine ce qui génère les km qui doivent pouvoir être justifiés si l’administration fiscale le demande.</a:t>
          </a:r>
        </a:p>
        <a:p>
          <a:r>
            <a:rPr lang="fr-FR" sz="1200" b="1">
              <a:solidFill>
                <a:srgbClr val="FF0000"/>
              </a:solidFill>
            </a:rPr>
            <a:t>La réduction d’impôt est de 66 % du montant des dons. La réduction s'applique dans la limite de 20 % du revenu imposable.</a:t>
          </a:r>
        </a:p>
        <a:p>
          <a:r>
            <a:rPr lang="fr-FR" sz="1200" b="1">
              <a:solidFill>
                <a:srgbClr val="FF0000"/>
              </a:solidFill>
            </a:rPr>
            <a:t>Cette</a:t>
          </a:r>
          <a:r>
            <a:rPr lang="fr-FR" sz="1200" b="1" baseline="0">
              <a:solidFill>
                <a:srgbClr val="FF0000"/>
              </a:solidFill>
            </a:rPr>
            <a:t> possibilité est offerte aux encadrants de l'activité.</a:t>
          </a:r>
          <a:endParaRPr lang="fr-FR" sz="1200" b="1">
            <a:solidFill>
              <a:srgbClr val="FF0000"/>
            </a:solidFill>
          </a:endParaRPr>
        </a:p>
        <a:p>
          <a:r>
            <a:rPr lang="fr-FR" sz="1200" b="1">
              <a:solidFill>
                <a:srgbClr val="FF0000"/>
              </a:solidFill>
            </a:rPr>
            <a:t> </a:t>
          </a:r>
        </a:p>
        <a:p>
          <a:endParaRPr lang="fr-FR" sz="1100"/>
        </a:p>
      </xdr:txBody>
    </xdr:sp>
    <xdr:clientData/>
  </xdr:twoCellAnchor>
  <xdr:twoCellAnchor>
    <xdr:from>
      <xdr:col>2</xdr:col>
      <xdr:colOff>175392</xdr:colOff>
      <xdr:row>22</xdr:row>
      <xdr:rowOff>122726</xdr:rowOff>
    </xdr:from>
    <xdr:to>
      <xdr:col>7</xdr:col>
      <xdr:colOff>207640</xdr:colOff>
      <xdr:row>53</xdr:row>
      <xdr:rowOff>182119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8423767">
          <a:off x="4476644" y="4822599"/>
          <a:ext cx="5983943" cy="61091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7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EXEMPLE</a:t>
          </a:r>
        </a:p>
        <a:p>
          <a:r>
            <a:rPr lang="fr-FR" sz="7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sur 2 entrainements par semaine</a:t>
          </a:r>
        </a:p>
      </xdr:txBody>
    </xdr:sp>
    <xdr:clientData/>
  </xdr:twoCellAnchor>
  <xdr:twoCellAnchor editAs="oneCell">
    <xdr:from>
      <xdr:col>6</xdr:col>
      <xdr:colOff>314325</xdr:colOff>
      <xdr:row>23</xdr:row>
      <xdr:rowOff>28574</xdr:rowOff>
    </xdr:from>
    <xdr:to>
      <xdr:col>16</xdr:col>
      <xdr:colOff>504610</xdr:colOff>
      <xdr:row>48</xdr:row>
      <xdr:rowOff>74754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0300" y="4991099"/>
          <a:ext cx="6629185" cy="481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434B5-8F5F-4393-93BF-405EC43384FB}">
  <dimension ref="A1:Q152"/>
  <sheetViews>
    <sheetView tabSelected="1" topLeftCell="A19" workbookViewId="0">
      <selection activeCell="H53" sqref="H53"/>
    </sheetView>
  </sheetViews>
  <sheetFormatPr baseColWidth="10" defaultColWidth="9.140625" defaultRowHeight="15" x14ac:dyDescent="0.25"/>
  <cols>
    <col min="1" max="1" width="27" style="29" bestFit="1" customWidth="1"/>
    <col min="2" max="2" width="36.5703125" style="29" bestFit="1" customWidth="1"/>
    <col min="3" max="3" width="35" style="29" bestFit="1" customWidth="1"/>
    <col min="4" max="4" width="10.140625" bestFit="1" customWidth="1"/>
    <col min="5" max="5" width="19.7109375" customWidth="1"/>
    <col min="6" max="6" width="17.140625" customWidth="1"/>
    <col min="8" max="9" width="10.85546875" bestFit="1" customWidth="1"/>
    <col min="11" max="11" width="10.85546875" bestFit="1" customWidth="1"/>
    <col min="17" max="17" width="20.42578125" customWidth="1"/>
  </cols>
  <sheetData>
    <row r="1" spans="1:17" ht="19.5" thickBot="1" x14ac:dyDescent="0.35">
      <c r="A1" s="38" t="s">
        <v>16</v>
      </c>
      <c r="B1" s="39"/>
      <c r="C1" s="39"/>
      <c r="D1" s="39"/>
      <c r="E1" s="39"/>
      <c r="F1" s="40"/>
    </row>
    <row r="2" spans="1:17" x14ac:dyDescent="0.25">
      <c r="A2" s="34" t="s">
        <v>14</v>
      </c>
      <c r="B2" s="35" t="s">
        <v>15</v>
      </c>
      <c r="C2" s="36"/>
      <c r="D2" s="1" t="s">
        <v>5</v>
      </c>
      <c r="E2" s="1"/>
      <c r="F2" s="2"/>
    </row>
    <row r="3" spans="1:17" ht="15.75" thickBot="1" x14ac:dyDescent="0.3">
      <c r="A3" s="3" t="s">
        <v>3</v>
      </c>
      <c r="B3" s="4" t="s">
        <v>4</v>
      </c>
      <c r="C3" s="5"/>
      <c r="D3" s="4"/>
      <c r="E3" s="37">
        <v>2</v>
      </c>
      <c r="F3" s="6"/>
    </row>
    <row r="4" spans="1:17" s="57" customFormat="1" ht="21" x14ac:dyDescent="0.35">
      <c r="A4" s="58" t="s">
        <v>27</v>
      </c>
      <c r="B4" s="59"/>
      <c r="C4" s="60" t="s">
        <v>28</v>
      </c>
      <c r="D4" s="61"/>
      <c r="E4" s="62"/>
      <c r="F4" s="63"/>
    </row>
    <row r="5" spans="1:17" s="57" customFormat="1" ht="21" x14ac:dyDescent="0.35">
      <c r="A5" s="60" t="s">
        <v>30</v>
      </c>
      <c r="B5" s="59"/>
      <c r="C5" s="64"/>
      <c r="D5" s="61"/>
      <c r="E5" s="62"/>
      <c r="F5" s="63"/>
    </row>
    <row r="6" spans="1:17" ht="39" customHeight="1" x14ac:dyDescent="0.25">
      <c r="A6" s="65"/>
      <c r="B6" s="70" t="s">
        <v>29</v>
      </c>
      <c r="C6" s="67"/>
      <c r="D6" s="66"/>
      <c r="E6" s="68"/>
      <c r="F6" s="69"/>
    </row>
    <row r="7" spans="1:17" x14ac:dyDescent="0.25">
      <c r="A7" s="41" t="s">
        <v>6</v>
      </c>
      <c r="B7" s="42"/>
      <c r="C7" s="42"/>
      <c r="D7" s="42"/>
      <c r="E7" s="43"/>
      <c r="F7" s="44"/>
      <c r="H7" s="7"/>
    </row>
    <row r="8" spans="1:17" x14ac:dyDescent="0.25">
      <c r="A8" s="30">
        <v>44933</v>
      </c>
      <c r="B8" s="31" t="s">
        <v>19</v>
      </c>
      <c r="C8" s="27" t="s">
        <v>7</v>
      </c>
      <c r="D8" s="9">
        <f>IF(C8="DOJO",($E$3)*2,"")</f>
        <v>4</v>
      </c>
      <c r="E8" s="14"/>
      <c r="F8" s="15"/>
      <c r="H8" s="7"/>
    </row>
    <row r="9" spans="1:17" x14ac:dyDescent="0.25">
      <c r="A9" s="30">
        <f>+A8+6</f>
        <v>44939</v>
      </c>
      <c r="B9" s="31" t="s">
        <v>17</v>
      </c>
      <c r="C9" s="27" t="s">
        <v>18</v>
      </c>
      <c r="D9" s="9" t="str">
        <f t="shared" ref="D9:D72" si="0">IF(C9="DOJO",($E$3)*2,"")</f>
        <v/>
      </c>
      <c r="E9" s="14" t="s">
        <v>8</v>
      </c>
      <c r="F9" s="16">
        <f>SUMIF($B$8:$B$169,"Entr",D8:$D$169)</f>
        <v>288</v>
      </c>
      <c r="H9" s="23" t="s">
        <v>20</v>
      </c>
      <c r="I9" s="24"/>
      <c r="J9" s="24"/>
      <c r="K9" s="24"/>
    </row>
    <row r="10" spans="1:17" x14ac:dyDescent="0.25">
      <c r="A10" s="30">
        <f>+A9+1</f>
        <v>44940</v>
      </c>
      <c r="B10" s="31" t="s">
        <v>19</v>
      </c>
      <c r="C10" s="27" t="s">
        <v>7</v>
      </c>
      <c r="D10" s="9">
        <f t="shared" si="0"/>
        <v>4</v>
      </c>
      <c r="E10" s="14"/>
      <c r="F10" s="17"/>
      <c r="H10" s="24"/>
      <c r="I10" s="24"/>
      <c r="J10" s="24"/>
      <c r="K10" s="24"/>
    </row>
    <row r="11" spans="1:17" x14ac:dyDescent="0.25">
      <c r="A11" s="30">
        <f>+A10+6</f>
        <v>44946</v>
      </c>
      <c r="B11" s="31" t="s">
        <v>19</v>
      </c>
      <c r="C11" s="27" t="s">
        <v>7</v>
      </c>
      <c r="D11" s="9">
        <f t="shared" si="0"/>
        <v>4</v>
      </c>
      <c r="E11" s="14" t="s">
        <v>9</v>
      </c>
      <c r="F11" s="16">
        <f ca="1">SUMIF($B$8:$D$77,"stage",$D$8:$D$77)</f>
        <v>4</v>
      </c>
      <c r="H11" s="23" t="s">
        <v>11</v>
      </c>
      <c r="I11" s="25">
        <v>0.66</v>
      </c>
      <c r="J11" s="24"/>
      <c r="K11" s="24"/>
    </row>
    <row r="12" spans="1:17" x14ac:dyDescent="0.25">
      <c r="A12" s="30">
        <f>+A11+1</f>
        <v>44947</v>
      </c>
      <c r="B12" s="31" t="s">
        <v>19</v>
      </c>
      <c r="C12" s="27" t="s">
        <v>7</v>
      </c>
      <c r="D12" s="9">
        <f t="shared" si="0"/>
        <v>4</v>
      </c>
      <c r="E12" s="14"/>
      <c r="F12" s="17"/>
      <c r="H12" s="26">
        <f ca="1">F19</f>
        <v>266.71199999999999</v>
      </c>
      <c r="I12" s="26">
        <f ca="1">H12*0.66</f>
        <v>176.02992</v>
      </c>
      <c r="J12" s="24"/>
      <c r="K12" s="24"/>
    </row>
    <row r="13" spans="1:17" x14ac:dyDescent="0.25">
      <c r="A13" s="30">
        <f>+A12+6</f>
        <v>44953</v>
      </c>
      <c r="B13" s="31" t="s">
        <v>19</v>
      </c>
      <c r="C13" s="27" t="s">
        <v>7</v>
      </c>
      <c r="D13" s="9">
        <f t="shared" si="0"/>
        <v>4</v>
      </c>
      <c r="E13" s="14"/>
      <c r="F13" s="17"/>
      <c r="H13" s="24"/>
      <c r="I13" s="24"/>
      <c r="J13" s="24"/>
      <c r="K13" s="24"/>
    </row>
    <row r="14" spans="1:17" ht="15.75" thickBot="1" x14ac:dyDescent="0.3">
      <c r="A14" s="30">
        <f>+A13+1</f>
        <v>44954</v>
      </c>
      <c r="B14" s="31" t="s">
        <v>17</v>
      </c>
      <c r="C14" s="27" t="s">
        <v>7</v>
      </c>
      <c r="D14" s="9">
        <f t="shared" si="0"/>
        <v>4</v>
      </c>
      <c r="E14" s="14" t="s">
        <v>0</v>
      </c>
      <c r="F14" s="18">
        <f ca="1">+F9+F11</f>
        <v>292</v>
      </c>
    </row>
    <row r="15" spans="1:17" ht="16.5" thickTop="1" x14ac:dyDescent="0.25">
      <c r="A15" s="30">
        <f>+A14+6</f>
        <v>44960</v>
      </c>
      <c r="B15" s="31" t="s">
        <v>19</v>
      </c>
      <c r="C15" s="27" t="s">
        <v>7</v>
      </c>
      <c r="D15" s="9">
        <f t="shared" si="0"/>
        <v>4</v>
      </c>
      <c r="E15" s="45">
        <v>0.63600000000000001</v>
      </c>
      <c r="F15" s="46"/>
      <c r="H15" s="55" t="s">
        <v>12</v>
      </c>
      <c r="I15" s="48"/>
      <c r="J15" s="48"/>
      <c r="K15" s="48"/>
      <c r="L15" s="48"/>
      <c r="M15" s="48"/>
      <c r="N15" s="48"/>
      <c r="O15" s="48"/>
      <c r="P15" s="48"/>
      <c r="Q15" s="49"/>
    </row>
    <row r="16" spans="1:17" x14ac:dyDescent="0.25">
      <c r="A16" s="30">
        <f>+A15+1</f>
        <v>44961</v>
      </c>
      <c r="B16" s="31" t="s">
        <v>19</v>
      </c>
      <c r="C16" s="27" t="s">
        <v>7</v>
      </c>
      <c r="D16" s="9">
        <f t="shared" si="0"/>
        <v>4</v>
      </c>
      <c r="E16" s="14"/>
      <c r="F16" s="17"/>
      <c r="H16" s="50" t="s">
        <v>21</v>
      </c>
      <c r="I16" s="47"/>
      <c r="J16" s="47"/>
      <c r="K16" s="47"/>
      <c r="L16" s="47"/>
      <c r="M16" s="47"/>
      <c r="N16" s="47"/>
      <c r="O16" s="47"/>
      <c r="P16" s="47"/>
      <c r="Q16" s="51"/>
    </row>
    <row r="17" spans="1:17" x14ac:dyDescent="0.25">
      <c r="A17" s="30">
        <f>+A16+6</f>
        <v>44967</v>
      </c>
      <c r="B17" s="31" t="s">
        <v>19</v>
      </c>
      <c r="C17" s="27" t="s">
        <v>7</v>
      </c>
      <c r="D17" s="9">
        <f t="shared" si="0"/>
        <v>4</v>
      </c>
      <c r="E17" s="14" t="s">
        <v>1</v>
      </c>
      <c r="F17" s="19">
        <f ca="1">+F14*E15</f>
        <v>185.71199999999999</v>
      </c>
      <c r="H17" s="50" t="s">
        <v>22</v>
      </c>
      <c r="I17" s="47"/>
      <c r="J17" s="47"/>
      <c r="K17" s="47"/>
      <c r="L17" s="47"/>
      <c r="M17" s="47"/>
      <c r="N17" s="47"/>
      <c r="O17" s="47"/>
      <c r="P17" s="47"/>
      <c r="Q17" s="51"/>
    </row>
    <row r="18" spans="1:17" x14ac:dyDescent="0.25">
      <c r="A18" s="30">
        <f>+A17+1</f>
        <v>44968</v>
      </c>
      <c r="B18" s="31" t="s">
        <v>19</v>
      </c>
      <c r="C18" s="27" t="s">
        <v>7</v>
      </c>
      <c r="D18" s="9">
        <f t="shared" si="0"/>
        <v>4</v>
      </c>
      <c r="E18" s="14" t="s">
        <v>10</v>
      </c>
      <c r="F18" s="20">
        <v>81</v>
      </c>
      <c r="H18" s="50" t="s">
        <v>13</v>
      </c>
      <c r="I18" s="47"/>
      <c r="J18" s="47"/>
      <c r="K18" s="47"/>
      <c r="L18" s="47"/>
      <c r="M18" s="47"/>
      <c r="N18" s="47"/>
      <c r="O18" s="47"/>
      <c r="P18" s="47"/>
      <c r="Q18" s="51"/>
    </row>
    <row r="19" spans="1:17" ht="15.75" thickBot="1" x14ac:dyDescent="0.3">
      <c r="A19" s="30">
        <v>44974</v>
      </c>
      <c r="B19" s="31" t="s">
        <v>19</v>
      </c>
      <c r="C19" s="27" t="s">
        <v>7</v>
      </c>
      <c r="D19" s="9">
        <f t="shared" si="0"/>
        <v>4</v>
      </c>
      <c r="E19" s="21" t="s">
        <v>2</v>
      </c>
      <c r="F19" s="22">
        <f ca="1">SUM(F17:F18)</f>
        <v>266.71199999999999</v>
      </c>
      <c r="H19" s="50"/>
      <c r="I19" s="47"/>
      <c r="J19" s="47"/>
      <c r="K19" s="47"/>
      <c r="L19" s="47"/>
      <c r="M19" s="47"/>
      <c r="N19" s="47"/>
      <c r="O19" s="47"/>
      <c r="P19" s="47"/>
      <c r="Q19" s="51"/>
    </row>
    <row r="20" spans="1:17" ht="15.75" x14ac:dyDescent="0.25">
      <c r="A20" s="30">
        <v>44981</v>
      </c>
      <c r="B20" s="31" t="s">
        <v>19</v>
      </c>
      <c r="C20" s="27" t="s">
        <v>7</v>
      </c>
      <c r="D20" s="9">
        <f t="shared" si="0"/>
        <v>4</v>
      </c>
      <c r="F20" s="10"/>
      <c r="H20" s="56" t="s">
        <v>23</v>
      </c>
      <c r="I20" s="47"/>
      <c r="J20" s="47"/>
      <c r="K20" s="47"/>
      <c r="L20" s="47"/>
      <c r="M20" s="47"/>
      <c r="N20" s="47"/>
      <c r="O20" s="47"/>
      <c r="P20" s="47"/>
      <c r="Q20" s="51"/>
    </row>
    <row r="21" spans="1:17" x14ac:dyDescent="0.25">
      <c r="A21" s="30">
        <v>44988</v>
      </c>
      <c r="B21" s="31" t="s">
        <v>19</v>
      </c>
      <c r="C21" s="27" t="s">
        <v>7</v>
      </c>
      <c r="D21" s="9">
        <f t="shared" si="0"/>
        <v>4</v>
      </c>
      <c r="F21" s="10"/>
      <c r="H21" s="50" t="s">
        <v>24</v>
      </c>
      <c r="I21" s="47"/>
      <c r="J21" s="47"/>
      <c r="K21" s="47"/>
      <c r="L21" s="47"/>
      <c r="M21" s="47"/>
      <c r="N21" s="47"/>
      <c r="O21" s="47"/>
      <c r="P21" s="47"/>
      <c r="Q21" s="51"/>
    </row>
    <row r="22" spans="1:17" x14ac:dyDescent="0.25">
      <c r="A22" s="30">
        <v>44989</v>
      </c>
      <c r="B22" s="31" t="s">
        <v>19</v>
      </c>
      <c r="C22" s="27" t="s">
        <v>7</v>
      </c>
      <c r="D22" s="9">
        <f t="shared" si="0"/>
        <v>4</v>
      </c>
      <c r="F22" s="10"/>
      <c r="H22" s="50" t="s">
        <v>26</v>
      </c>
      <c r="I22" s="47"/>
      <c r="J22" s="47"/>
      <c r="K22" s="47"/>
      <c r="L22" s="47"/>
      <c r="M22" s="47"/>
      <c r="N22" s="47"/>
      <c r="O22" s="47"/>
      <c r="P22" s="47"/>
      <c r="Q22" s="51"/>
    </row>
    <row r="23" spans="1:17" ht="15.75" thickBot="1" x14ac:dyDescent="0.3">
      <c r="A23" s="30">
        <f>+A22+6</f>
        <v>44995</v>
      </c>
      <c r="B23" s="31" t="s">
        <v>19</v>
      </c>
      <c r="C23" s="27" t="s">
        <v>7</v>
      </c>
      <c r="D23" s="9">
        <f t="shared" si="0"/>
        <v>4</v>
      </c>
      <c r="F23" s="10"/>
      <c r="H23" s="52" t="s">
        <v>25</v>
      </c>
      <c r="I23" s="53"/>
      <c r="J23" s="53"/>
      <c r="K23" s="53"/>
      <c r="L23" s="53"/>
      <c r="M23" s="53"/>
      <c r="N23" s="53"/>
      <c r="O23" s="53"/>
      <c r="P23" s="53"/>
      <c r="Q23" s="54"/>
    </row>
    <row r="24" spans="1:17" ht="15.75" thickTop="1" x14ac:dyDescent="0.25">
      <c r="A24" s="30">
        <f>+A23+1</f>
        <v>44996</v>
      </c>
      <c r="B24" s="31" t="s">
        <v>19</v>
      </c>
      <c r="C24" s="27" t="s">
        <v>7</v>
      </c>
      <c r="D24" s="9">
        <f t="shared" si="0"/>
        <v>4</v>
      </c>
      <c r="F24" s="10"/>
    </row>
    <row r="25" spans="1:17" x14ac:dyDescent="0.25">
      <c r="A25" s="30">
        <f>+A24+6</f>
        <v>45002</v>
      </c>
      <c r="B25" s="31" t="s">
        <v>19</v>
      </c>
      <c r="C25" s="27" t="s">
        <v>7</v>
      </c>
      <c r="D25" s="9">
        <f t="shared" si="0"/>
        <v>4</v>
      </c>
      <c r="F25" s="10"/>
    </row>
    <row r="26" spans="1:17" x14ac:dyDescent="0.25">
      <c r="A26" s="30">
        <f>+A25+1</f>
        <v>45003</v>
      </c>
      <c r="B26" s="31" t="s">
        <v>19</v>
      </c>
      <c r="C26" s="27" t="s">
        <v>7</v>
      </c>
      <c r="D26" s="9">
        <f t="shared" si="0"/>
        <v>4</v>
      </c>
      <c r="F26" s="10"/>
    </row>
    <row r="27" spans="1:17" x14ac:dyDescent="0.25">
      <c r="A27" s="30">
        <f>+A26+6</f>
        <v>45009</v>
      </c>
      <c r="B27" s="31" t="s">
        <v>19</v>
      </c>
      <c r="C27" s="27" t="s">
        <v>7</v>
      </c>
      <c r="D27" s="9">
        <f t="shared" si="0"/>
        <v>4</v>
      </c>
      <c r="F27" s="10"/>
    </row>
    <row r="28" spans="1:17" x14ac:dyDescent="0.25">
      <c r="A28" s="30">
        <f>+A27+1</f>
        <v>45010</v>
      </c>
      <c r="B28" s="31" t="s">
        <v>19</v>
      </c>
      <c r="C28" s="27" t="s">
        <v>7</v>
      </c>
      <c r="D28" s="9">
        <f t="shared" si="0"/>
        <v>4</v>
      </c>
      <c r="F28" s="10"/>
    </row>
    <row r="29" spans="1:17" x14ac:dyDescent="0.25">
      <c r="A29" s="30">
        <f>+A28+6</f>
        <v>45016</v>
      </c>
      <c r="B29" s="31" t="s">
        <v>19</v>
      </c>
      <c r="C29" s="27" t="s">
        <v>7</v>
      </c>
      <c r="D29" s="9">
        <f t="shared" si="0"/>
        <v>4</v>
      </c>
      <c r="F29" s="10"/>
    </row>
    <row r="30" spans="1:17" x14ac:dyDescent="0.25">
      <c r="A30" s="30">
        <f>+A29+1</f>
        <v>45017</v>
      </c>
      <c r="B30" s="31" t="s">
        <v>19</v>
      </c>
      <c r="C30" s="27" t="s">
        <v>7</v>
      </c>
      <c r="D30" s="9">
        <f t="shared" si="0"/>
        <v>4</v>
      </c>
      <c r="F30" s="10"/>
    </row>
    <row r="31" spans="1:17" x14ac:dyDescent="0.25">
      <c r="A31" s="30">
        <f>+A30+6</f>
        <v>45023</v>
      </c>
      <c r="B31" s="31" t="s">
        <v>19</v>
      </c>
      <c r="C31" s="27" t="s">
        <v>7</v>
      </c>
      <c r="D31" s="9">
        <f t="shared" si="0"/>
        <v>4</v>
      </c>
      <c r="F31" s="10"/>
    </row>
    <row r="32" spans="1:17" x14ac:dyDescent="0.25">
      <c r="A32" s="30">
        <f>+A31+1</f>
        <v>45024</v>
      </c>
      <c r="B32" s="31" t="s">
        <v>19</v>
      </c>
      <c r="C32" s="27" t="s">
        <v>7</v>
      </c>
      <c r="D32" s="9">
        <f t="shared" si="0"/>
        <v>4</v>
      </c>
      <c r="F32" s="10"/>
    </row>
    <row r="33" spans="1:11" x14ac:dyDescent="0.25">
      <c r="A33" s="30">
        <f>+A32+6</f>
        <v>45030</v>
      </c>
      <c r="B33" s="31" t="s">
        <v>19</v>
      </c>
      <c r="C33" s="27" t="s">
        <v>7</v>
      </c>
      <c r="D33" s="9">
        <f t="shared" si="0"/>
        <v>4</v>
      </c>
      <c r="F33" s="10"/>
    </row>
    <row r="34" spans="1:11" x14ac:dyDescent="0.25">
      <c r="A34" s="30">
        <f>+A33+1</f>
        <v>45031</v>
      </c>
      <c r="B34" s="31" t="s">
        <v>19</v>
      </c>
      <c r="C34" s="27" t="s">
        <v>7</v>
      </c>
      <c r="D34" s="9">
        <f t="shared" si="0"/>
        <v>4</v>
      </c>
      <c r="F34" s="10"/>
      <c r="I34" s="12"/>
    </row>
    <row r="35" spans="1:11" x14ac:dyDescent="0.25">
      <c r="A35" s="30">
        <v>45037</v>
      </c>
      <c r="B35" s="31" t="s">
        <v>19</v>
      </c>
      <c r="C35" s="27" t="s">
        <v>7</v>
      </c>
      <c r="D35" s="9">
        <f t="shared" si="0"/>
        <v>4</v>
      </c>
      <c r="F35" s="10"/>
      <c r="I35" s="12"/>
    </row>
    <row r="36" spans="1:11" x14ac:dyDescent="0.25">
      <c r="A36" s="30">
        <v>45044</v>
      </c>
      <c r="B36" s="31" t="s">
        <v>19</v>
      </c>
      <c r="C36" s="27" t="s">
        <v>7</v>
      </c>
      <c r="D36" s="9">
        <f t="shared" si="0"/>
        <v>4</v>
      </c>
      <c r="F36" s="10"/>
      <c r="H36" s="11"/>
      <c r="I36" s="13"/>
      <c r="K36" s="13"/>
    </row>
    <row r="37" spans="1:11" x14ac:dyDescent="0.25">
      <c r="A37" s="30">
        <v>45051</v>
      </c>
      <c r="B37" s="31" t="s">
        <v>19</v>
      </c>
      <c r="C37" s="27" t="s">
        <v>7</v>
      </c>
      <c r="D37" s="9">
        <f t="shared" si="0"/>
        <v>4</v>
      </c>
      <c r="F37" s="10"/>
    </row>
    <row r="38" spans="1:11" x14ac:dyDescent="0.25">
      <c r="A38" s="30">
        <v>45058</v>
      </c>
      <c r="B38" s="31" t="s">
        <v>19</v>
      </c>
      <c r="C38" s="27" t="s">
        <v>7</v>
      </c>
      <c r="D38" s="9">
        <f t="shared" si="0"/>
        <v>4</v>
      </c>
      <c r="F38" s="10"/>
    </row>
    <row r="39" spans="1:11" x14ac:dyDescent="0.25">
      <c r="A39" s="30">
        <v>45059</v>
      </c>
      <c r="B39" s="31" t="s">
        <v>19</v>
      </c>
      <c r="C39" s="27" t="s">
        <v>7</v>
      </c>
      <c r="D39" s="9">
        <f t="shared" si="0"/>
        <v>4</v>
      </c>
      <c r="F39" s="10"/>
    </row>
    <row r="40" spans="1:11" x14ac:dyDescent="0.25">
      <c r="A40" s="30">
        <f>+A39+6</f>
        <v>45065</v>
      </c>
      <c r="B40" s="31" t="s">
        <v>19</v>
      </c>
      <c r="C40" s="27" t="s">
        <v>7</v>
      </c>
      <c r="D40" s="9">
        <f t="shared" si="0"/>
        <v>4</v>
      </c>
      <c r="E40" s="8"/>
      <c r="F40" s="10"/>
    </row>
    <row r="41" spans="1:11" x14ac:dyDescent="0.25">
      <c r="A41" s="30">
        <f>+A40+1</f>
        <v>45066</v>
      </c>
      <c r="B41" s="31" t="s">
        <v>19</v>
      </c>
      <c r="C41" s="27" t="s">
        <v>7</v>
      </c>
      <c r="D41" s="9">
        <f t="shared" si="0"/>
        <v>4</v>
      </c>
      <c r="E41" s="8"/>
      <c r="F41" s="10"/>
    </row>
    <row r="42" spans="1:11" x14ac:dyDescent="0.25">
      <c r="A42" s="30">
        <f>+A41+6</f>
        <v>45072</v>
      </c>
      <c r="B42" s="31" t="s">
        <v>19</v>
      </c>
      <c r="C42" s="27" t="s">
        <v>7</v>
      </c>
      <c r="D42" s="9">
        <f t="shared" si="0"/>
        <v>4</v>
      </c>
      <c r="E42" s="8"/>
      <c r="F42" s="10"/>
    </row>
    <row r="43" spans="1:11" x14ac:dyDescent="0.25">
      <c r="A43" s="30">
        <f>+A42+1</f>
        <v>45073</v>
      </c>
      <c r="B43" s="31" t="s">
        <v>19</v>
      </c>
      <c r="C43" s="27" t="s">
        <v>7</v>
      </c>
      <c r="D43" s="9">
        <f t="shared" si="0"/>
        <v>4</v>
      </c>
      <c r="E43" s="8"/>
      <c r="F43" s="10"/>
    </row>
    <row r="44" spans="1:11" x14ac:dyDescent="0.25">
      <c r="A44" s="30">
        <f>+A43+6</f>
        <v>45079</v>
      </c>
      <c r="B44" s="31" t="s">
        <v>19</v>
      </c>
      <c r="C44" s="27" t="s">
        <v>7</v>
      </c>
      <c r="D44" s="9">
        <f t="shared" si="0"/>
        <v>4</v>
      </c>
      <c r="E44" s="8"/>
      <c r="F44" s="10"/>
    </row>
    <row r="45" spans="1:11" x14ac:dyDescent="0.25">
      <c r="A45" s="30">
        <f>+A44+1</f>
        <v>45080</v>
      </c>
      <c r="B45" s="31" t="s">
        <v>19</v>
      </c>
      <c r="C45" s="27" t="s">
        <v>7</v>
      </c>
      <c r="D45" s="9">
        <f t="shared" si="0"/>
        <v>4</v>
      </c>
      <c r="E45" s="8"/>
      <c r="F45" s="10"/>
    </row>
    <row r="46" spans="1:11" x14ac:dyDescent="0.25">
      <c r="A46" s="30">
        <f>+A45+6</f>
        <v>45086</v>
      </c>
      <c r="B46" s="31" t="s">
        <v>19</v>
      </c>
      <c r="C46" s="27" t="s">
        <v>7</v>
      </c>
      <c r="D46" s="9">
        <f t="shared" si="0"/>
        <v>4</v>
      </c>
      <c r="E46" s="8"/>
      <c r="F46" s="10"/>
    </row>
    <row r="47" spans="1:11" x14ac:dyDescent="0.25">
      <c r="A47" s="30">
        <f>+A46+1</f>
        <v>45087</v>
      </c>
      <c r="B47" s="31" t="s">
        <v>19</v>
      </c>
      <c r="C47" s="27" t="s">
        <v>7</v>
      </c>
      <c r="D47" s="9">
        <f t="shared" si="0"/>
        <v>4</v>
      </c>
      <c r="E47" s="8"/>
      <c r="F47" s="10"/>
    </row>
    <row r="48" spans="1:11" x14ac:dyDescent="0.25">
      <c r="A48" s="30">
        <f>+A47+6</f>
        <v>45093</v>
      </c>
      <c r="B48" s="31" t="s">
        <v>19</v>
      </c>
      <c r="C48" s="27" t="s">
        <v>7</v>
      </c>
      <c r="D48" s="9">
        <f t="shared" si="0"/>
        <v>4</v>
      </c>
      <c r="E48" s="8"/>
      <c r="F48" s="10"/>
    </row>
    <row r="49" spans="1:6" x14ac:dyDescent="0.25">
      <c r="A49" s="30">
        <f>+A48+1</f>
        <v>45094</v>
      </c>
      <c r="B49" s="31" t="s">
        <v>19</v>
      </c>
      <c r="C49" s="27" t="s">
        <v>7</v>
      </c>
      <c r="D49" s="9">
        <f t="shared" si="0"/>
        <v>4</v>
      </c>
      <c r="E49" s="8"/>
      <c r="F49" s="10"/>
    </row>
    <row r="50" spans="1:6" x14ac:dyDescent="0.25">
      <c r="A50" s="30">
        <f>+A49+6</f>
        <v>45100</v>
      </c>
      <c r="B50" s="31" t="s">
        <v>19</v>
      </c>
      <c r="C50" s="27" t="s">
        <v>7</v>
      </c>
      <c r="D50" s="9">
        <f t="shared" si="0"/>
        <v>4</v>
      </c>
      <c r="E50" s="8"/>
      <c r="F50" s="10"/>
    </row>
    <row r="51" spans="1:6" x14ac:dyDescent="0.25">
      <c r="A51" s="30">
        <f>+A50+1</f>
        <v>45101</v>
      </c>
      <c r="B51" s="31" t="s">
        <v>19</v>
      </c>
      <c r="C51" s="27" t="s">
        <v>7</v>
      </c>
      <c r="D51" s="9">
        <f t="shared" si="0"/>
        <v>4</v>
      </c>
      <c r="E51" s="8"/>
      <c r="F51" s="10"/>
    </row>
    <row r="52" spans="1:6" x14ac:dyDescent="0.25">
      <c r="A52" s="30">
        <f>+A51+6</f>
        <v>45107</v>
      </c>
      <c r="B52" s="31" t="s">
        <v>19</v>
      </c>
      <c r="C52" s="27" t="s">
        <v>7</v>
      </c>
      <c r="D52" s="9">
        <f t="shared" si="0"/>
        <v>4</v>
      </c>
      <c r="E52" s="8"/>
      <c r="F52" s="10"/>
    </row>
    <row r="53" spans="1:6" x14ac:dyDescent="0.25">
      <c r="A53" s="30">
        <f>+A52+1</f>
        <v>45108</v>
      </c>
      <c r="B53" s="31" t="s">
        <v>19</v>
      </c>
      <c r="C53" s="27" t="s">
        <v>7</v>
      </c>
      <c r="D53" s="9">
        <f t="shared" si="0"/>
        <v>4</v>
      </c>
      <c r="E53" s="8"/>
      <c r="F53" s="10"/>
    </row>
    <row r="54" spans="1:6" x14ac:dyDescent="0.25">
      <c r="A54" s="30">
        <f>+A53+6</f>
        <v>45114</v>
      </c>
      <c r="B54" s="31" t="s">
        <v>19</v>
      </c>
      <c r="C54" s="27" t="s">
        <v>7</v>
      </c>
      <c r="D54" s="9">
        <f t="shared" si="0"/>
        <v>4</v>
      </c>
      <c r="F54" s="10"/>
    </row>
    <row r="55" spans="1:6" x14ac:dyDescent="0.25">
      <c r="A55" s="30">
        <f>+A54+1</f>
        <v>45115</v>
      </c>
      <c r="B55" s="31" t="s">
        <v>19</v>
      </c>
      <c r="C55" s="27" t="s">
        <v>7</v>
      </c>
      <c r="D55" s="9">
        <f t="shared" si="0"/>
        <v>4</v>
      </c>
      <c r="F55" s="10"/>
    </row>
    <row r="56" spans="1:6" x14ac:dyDescent="0.25">
      <c r="A56" s="30">
        <v>45185</v>
      </c>
      <c r="B56" s="31" t="s">
        <v>19</v>
      </c>
      <c r="C56" s="27" t="s">
        <v>7</v>
      </c>
      <c r="D56" s="9">
        <f t="shared" si="0"/>
        <v>4</v>
      </c>
      <c r="F56" s="10"/>
    </row>
    <row r="57" spans="1:6" x14ac:dyDescent="0.25">
      <c r="A57" s="30">
        <f>+A56+6</f>
        <v>45191</v>
      </c>
      <c r="B57" s="31" t="s">
        <v>19</v>
      </c>
      <c r="C57" s="27" t="s">
        <v>7</v>
      </c>
      <c r="D57" s="9">
        <f t="shared" si="0"/>
        <v>4</v>
      </c>
      <c r="F57" s="10"/>
    </row>
    <row r="58" spans="1:6" x14ac:dyDescent="0.25">
      <c r="A58" s="30">
        <f>+A57+1</f>
        <v>45192</v>
      </c>
      <c r="B58" s="31" t="s">
        <v>19</v>
      </c>
      <c r="C58" s="27" t="s">
        <v>7</v>
      </c>
      <c r="D58" s="9">
        <f t="shared" si="0"/>
        <v>4</v>
      </c>
      <c r="F58" s="10"/>
    </row>
    <row r="59" spans="1:6" x14ac:dyDescent="0.25">
      <c r="A59" s="30">
        <f>+A58+6</f>
        <v>45198</v>
      </c>
      <c r="B59" s="31" t="s">
        <v>19</v>
      </c>
      <c r="C59" s="27" t="s">
        <v>7</v>
      </c>
      <c r="D59" s="9">
        <f t="shared" si="0"/>
        <v>4</v>
      </c>
      <c r="F59" s="10"/>
    </row>
    <row r="60" spans="1:6" x14ac:dyDescent="0.25">
      <c r="A60" s="30">
        <f>+A59+1</f>
        <v>45199</v>
      </c>
      <c r="B60" s="31" t="s">
        <v>19</v>
      </c>
      <c r="C60" s="27" t="s">
        <v>7</v>
      </c>
      <c r="D60" s="9">
        <f t="shared" si="0"/>
        <v>4</v>
      </c>
      <c r="F60" s="10"/>
    </row>
    <row r="61" spans="1:6" x14ac:dyDescent="0.25">
      <c r="A61" s="30">
        <f>+A60+6</f>
        <v>45205</v>
      </c>
      <c r="B61" s="31" t="s">
        <v>19</v>
      </c>
      <c r="C61" s="27" t="s">
        <v>7</v>
      </c>
      <c r="D61" s="9">
        <f t="shared" si="0"/>
        <v>4</v>
      </c>
      <c r="F61" s="10"/>
    </row>
    <row r="62" spans="1:6" x14ac:dyDescent="0.25">
      <c r="A62" s="30">
        <f>+A61+1</f>
        <v>45206</v>
      </c>
      <c r="B62" s="31" t="s">
        <v>19</v>
      </c>
      <c r="C62" s="27" t="s">
        <v>7</v>
      </c>
      <c r="D62" s="9">
        <f t="shared" si="0"/>
        <v>4</v>
      </c>
      <c r="F62" s="10"/>
    </row>
    <row r="63" spans="1:6" x14ac:dyDescent="0.25">
      <c r="A63" s="30">
        <f>+A62+6</f>
        <v>45212</v>
      </c>
      <c r="B63" s="31" t="s">
        <v>19</v>
      </c>
      <c r="C63" s="27" t="s">
        <v>7</v>
      </c>
      <c r="D63" s="9">
        <f t="shared" si="0"/>
        <v>4</v>
      </c>
      <c r="F63" s="10"/>
    </row>
    <row r="64" spans="1:6" x14ac:dyDescent="0.25">
      <c r="A64" s="30">
        <f>+A63+1</f>
        <v>45213</v>
      </c>
      <c r="B64" s="31" t="s">
        <v>19</v>
      </c>
      <c r="C64" s="27" t="s">
        <v>7</v>
      </c>
      <c r="D64" s="9">
        <f t="shared" si="0"/>
        <v>4</v>
      </c>
      <c r="F64" s="10"/>
    </row>
    <row r="65" spans="1:6" x14ac:dyDescent="0.25">
      <c r="A65" s="30">
        <f>+A64+6</f>
        <v>45219</v>
      </c>
      <c r="B65" s="31" t="s">
        <v>19</v>
      </c>
      <c r="C65" s="27" t="s">
        <v>7</v>
      </c>
      <c r="D65" s="9">
        <f t="shared" si="0"/>
        <v>4</v>
      </c>
      <c r="F65" s="10"/>
    </row>
    <row r="66" spans="1:6" x14ac:dyDescent="0.25">
      <c r="A66" s="30">
        <f>+A65+1</f>
        <v>45220</v>
      </c>
      <c r="B66" s="31" t="s">
        <v>19</v>
      </c>
      <c r="C66" s="27" t="s">
        <v>7</v>
      </c>
      <c r="D66" s="9">
        <f t="shared" si="0"/>
        <v>4</v>
      </c>
      <c r="F66" s="10"/>
    </row>
    <row r="67" spans="1:6" x14ac:dyDescent="0.25">
      <c r="A67" s="30">
        <v>45226</v>
      </c>
      <c r="B67" s="31" t="s">
        <v>19</v>
      </c>
      <c r="C67" s="27" t="s">
        <v>7</v>
      </c>
      <c r="D67" s="9">
        <f t="shared" si="0"/>
        <v>4</v>
      </c>
      <c r="F67" s="10"/>
    </row>
    <row r="68" spans="1:6" x14ac:dyDescent="0.25">
      <c r="A68" s="30">
        <v>45233</v>
      </c>
      <c r="B68" s="31" t="s">
        <v>19</v>
      </c>
      <c r="C68" s="27" t="s">
        <v>7</v>
      </c>
      <c r="D68" s="9">
        <f t="shared" si="0"/>
        <v>4</v>
      </c>
      <c r="F68" s="10"/>
    </row>
    <row r="69" spans="1:6" x14ac:dyDescent="0.25">
      <c r="A69" s="30">
        <v>45240</v>
      </c>
      <c r="B69" s="31" t="s">
        <v>19</v>
      </c>
      <c r="C69" s="27" t="s">
        <v>7</v>
      </c>
      <c r="D69" s="9">
        <f t="shared" si="0"/>
        <v>4</v>
      </c>
      <c r="F69" s="10"/>
    </row>
    <row r="70" spans="1:6" x14ac:dyDescent="0.25">
      <c r="A70" s="30">
        <v>45241</v>
      </c>
      <c r="B70" s="31" t="s">
        <v>19</v>
      </c>
      <c r="C70" s="27" t="s">
        <v>7</v>
      </c>
      <c r="D70" s="9">
        <f t="shared" si="0"/>
        <v>4</v>
      </c>
      <c r="F70" s="10"/>
    </row>
    <row r="71" spans="1:6" x14ac:dyDescent="0.25">
      <c r="A71" s="30">
        <f>+A70+6</f>
        <v>45247</v>
      </c>
      <c r="B71" s="31" t="s">
        <v>19</v>
      </c>
      <c r="C71" s="27" t="s">
        <v>7</v>
      </c>
      <c r="D71" s="9">
        <f t="shared" si="0"/>
        <v>4</v>
      </c>
      <c r="F71" s="10"/>
    </row>
    <row r="72" spans="1:6" x14ac:dyDescent="0.25">
      <c r="A72" s="30">
        <f>+A71+1</f>
        <v>45248</v>
      </c>
      <c r="B72" s="31" t="s">
        <v>19</v>
      </c>
      <c r="C72" s="27" t="s">
        <v>7</v>
      </c>
      <c r="D72" s="9">
        <f t="shared" si="0"/>
        <v>4</v>
      </c>
      <c r="F72" s="10"/>
    </row>
    <row r="73" spans="1:6" x14ac:dyDescent="0.25">
      <c r="A73" s="30">
        <f>+A72+6</f>
        <v>45254</v>
      </c>
      <c r="B73" s="31" t="s">
        <v>19</v>
      </c>
      <c r="C73" s="27" t="s">
        <v>7</v>
      </c>
      <c r="D73" s="9">
        <f t="shared" ref="D73:D81" si="1">IF(C73="DOJO",($E$3)*2,"")</f>
        <v>4</v>
      </c>
      <c r="F73" s="10"/>
    </row>
    <row r="74" spans="1:6" x14ac:dyDescent="0.25">
      <c r="A74" s="30">
        <f>+A73+1</f>
        <v>45255</v>
      </c>
      <c r="B74" s="31" t="s">
        <v>19</v>
      </c>
      <c r="C74" s="27" t="s">
        <v>7</v>
      </c>
      <c r="D74" s="9">
        <f t="shared" si="1"/>
        <v>4</v>
      </c>
      <c r="F74" s="10"/>
    </row>
    <row r="75" spans="1:6" x14ac:dyDescent="0.25">
      <c r="A75" s="30">
        <f>+A74+6</f>
        <v>45261</v>
      </c>
      <c r="B75" s="31" t="s">
        <v>19</v>
      </c>
      <c r="C75" s="27" t="s">
        <v>7</v>
      </c>
      <c r="D75" s="9">
        <f t="shared" si="1"/>
        <v>4</v>
      </c>
      <c r="F75" s="10"/>
    </row>
    <row r="76" spans="1:6" x14ac:dyDescent="0.25">
      <c r="A76" s="30">
        <f>+A75+1</f>
        <v>45262</v>
      </c>
      <c r="B76" s="31" t="s">
        <v>19</v>
      </c>
      <c r="C76" s="27" t="s">
        <v>7</v>
      </c>
      <c r="D76" s="9">
        <f t="shared" si="1"/>
        <v>4</v>
      </c>
      <c r="F76" s="10"/>
    </row>
    <row r="77" spans="1:6" x14ac:dyDescent="0.25">
      <c r="A77" s="30">
        <f>+A76+6</f>
        <v>45268</v>
      </c>
      <c r="B77" s="31" t="s">
        <v>19</v>
      </c>
      <c r="C77" s="27" t="s">
        <v>7</v>
      </c>
      <c r="D77" s="9">
        <f t="shared" si="1"/>
        <v>4</v>
      </c>
      <c r="F77" s="10"/>
    </row>
    <row r="78" spans="1:6" x14ac:dyDescent="0.25">
      <c r="A78" s="30">
        <f>+A77+1</f>
        <v>45269</v>
      </c>
      <c r="B78" s="31" t="s">
        <v>19</v>
      </c>
      <c r="C78" s="27" t="s">
        <v>7</v>
      </c>
      <c r="D78" s="9">
        <f t="shared" si="1"/>
        <v>4</v>
      </c>
      <c r="F78" s="10"/>
    </row>
    <row r="79" spans="1:6" x14ac:dyDescent="0.25">
      <c r="A79" s="30">
        <f>+A78+6</f>
        <v>45275</v>
      </c>
      <c r="B79" s="31" t="s">
        <v>19</v>
      </c>
      <c r="C79" s="27" t="s">
        <v>7</v>
      </c>
      <c r="D79" s="9">
        <f t="shared" si="1"/>
        <v>4</v>
      </c>
      <c r="F79" s="10"/>
    </row>
    <row r="80" spans="1:6" x14ac:dyDescent="0.25">
      <c r="A80" s="30">
        <f>+A79+1</f>
        <v>45276</v>
      </c>
      <c r="B80" s="31" t="s">
        <v>19</v>
      </c>
      <c r="C80" s="27" t="s">
        <v>7</v>
      </c>
      <c r="D80" s="9">
        <f t="shared" si="1"/>
        <v>4</v>
      </c>
      <c r="F80" s="10"/>
    </row>
    <row r="81" spans="1:6" x14ac:dyDescent="0.25">
      <c r="A81" s="30">
        <f>+A80+6</f>
        <v>45282</v>
      </c>
      <c r="B81" s="31" t="s">
        <v>19</v>
      </c>
      <c r="C81" s="27" t="s">
        <v>7</v>
      </c>
      <c r="D81" s="9">
        <f t="shared" si="1"/>
        <v>4</v>
      </c>
      <c r="F81" s="10"/>
    </row>
    <row r="82" spans="1:6" x14ac:dyDescent="0.25">
      <c r="A82" s="32"/>
      <c r="B82" s="33"/>
      <c r="C82" s="28"/>
      <c r="D82" s="9"/>
    </row>
    <row r="83" spans="1:6" x14ac:dyDescent="0.25">
      <c r="A83" s="32"/>
      <c r="B83" s="33"/>
      <c r="C83" s="28"/>
      <c r="D83" s="9"/>
    </row>
    <row r="84" spans="1:6" x14ac:dyDescent="0.25">
      <c r="A84" s="32"/>
      <c r="B84" s="33"/>
      <c r="C84" s="28"/>
      <c r="D84" s="9"/>
    </row>
    <row r="85" spans="1:6" x14ac:dyDescent="0.25">
      <c r="A85" s="32"/>
      <c r="B85" s="33"/>
      <c r="C85" s="28"/>
      <c r="D85" s="9"/>
    </row>
    <row r="86" spans="1:6" x14ac:dyDescent="0.25">
      <c r="A86" s="32"/>
      <c r="B86" s="33"/>
      <c r="C86" s="28"/>
      <c r="D86" s="9"/>
    </row>
    <row r="87" spans="1:6" x14ac:dyDescent="0.25">
      <c r="A87" s="32"/>
      <c r="B87" s="33"/>
      <c r="C87" s="28"/>
      <c r="D87" s="9"/>
    </row>
    <row r="88" spans="1:6" x14ac:dyDescent="0.25">
      <c r="A88" s="32"/>
      <c r="B88" s="33"/>
      <c r="C88" s="28"/>
      <c r="D88" s="9"/>
    </row>
    <row r="89" spans="1:6" x14ac:dyDescent="0.25">
      <c r="A89" s="32"/>
      <c r="B89" s="33"/>
      <c r="C89" s="28"/>
      <c r="D89" s="9"/>
    </row>
    <row r="90" spans="1:6" x14ac:dyDescent="0.25">
      <c r="A90" s="32"/>
      <c r="B90" s="33"/>
      <c r="C90" s="28"/>
      <c r="D90" s="9"/>
    </row>
    <row r="91" spans="1:6" x14ac:dyDescent="0.25">
      <c r="A91" s="32"/>
      <c r="B91" s="33"/>
      <c r="C91" s="28"/>
      <c r="D91" s="9"/>
    </row>
    <row r="92" spans="1:6" x14ac:dyDescent="0.25">
      <c r="A92" s="32"/>
      <c r="B92" s="33"/>
      <c r="C92" s="28"/>
      <c r="D92" s="9"/>
    </row>
    <row r="93" spans="1:6" x14ac:dyDescent="0.25">
      <c r="A93" s="32"/>
      <c r="B93" s="33"/>
      <c r="C93" s="28"/>
      <c r="D93" s="9"/>
    </row>
    <row r="94" spans="1:6" x14ac:dyDescent="0.25">
      <c r="A94" s="32"/>
      <c r="B94" s="33"/>
      <c r="C94" s="28"/>
      <c r="D94" s="9"/>
    </row>
    <row r="95" spans="1:6" x14ac:dyDescent="0.25">
      <c r="A95" s="32"/>
      <c r="B95" s="33"/>
      <c r="C95" s="28"/>
      <c r="D95" s="9"/>
    </row>
    <row r="96" spans="1:6" x14ac:dyDescent="0.25">
      <c r="A96" s="32"/>
      <c r="B96" s="33"/>
      <c r="C96" s="28"/>
      <c r="D96" s="9"/>
    </row>
    <row r="97" spans="1:4" x14ac:dyDescent="0.25">
      <c r="A97" s="32"/>
      <c r="B97" s="33"/>
      <c r="C97" s="28"/>
      <c r="D97" s="9"/>
    </row>
    <row r="98" spans="1:4" x14ac:dyDescent="0.25">
      <c r="A98" s="32"/>
      <c r="B98" s="33"/>
      <c r="C98" s="28"/>
      <c r="D98" s="9"/>
    </row>
    <row r="99" spans="1:4" x14ac:dyDescent="0.25">
      <c r="A99" s="32"/>
      <c r="B99" s="33"/>
      <c r="C99" s="28"/>
      <c r="D99" s="9"/>
    </row>
    <row r="100" spans="1:4" x14ac:dyDescent="0.25">
      <c r="A100" s="32"/>
      <c r="B100" s="33"/>
      <c r="C100" s="28"/>
      <c r="D100" s="9"/>
    </row>
    <row r="101" spans="1:4" x14ac:dyDescent="0.25">
      <c r="A101" s="32"/>
      <c r="B101" s="33"/>
      <c r="C101" s="28"/>
      <c r="D101" s="9"/>
    </row>
    <row r="102" spans="1:4" x14ac:dyDescent="0.25">
      <c r="A102" s="32"/>
      <c r="B102" s="33"/>
      <c r="C102" s="28"/>
      <c r="D102" s="9"/>
    </row>
    <row r="103" spans="1:4" x14ac:dyDescent="0.25">
      <c r="A103" s="32"/>
      <c r="B103" s="33"/>
      <c r="C103" s="28"/>
      <c r="D103" s="9"/>
    </row>
    <row r="104" spans="1:4" x14ac:dyDescent="0.25">
      <c r="A104" s="32"/>
      <c r="B104" s="33"/>
      <c r="C104" s="28"/>
      <c r="D104" s="9"/>
    </row>
    <row r="105" spans="1:4" x14ac:dyDescent="0.25">
      <c r="A105" s="32"/>
      <c r="B105" s="33"/>
      <c r="C105" s="28"/>
      <c r="D105" s="9"/>
    </row>
    <row r="106" spans="1:4" x14ac:dyDescent="0.25">
      <c r="A106" s="32"/>
      <c r="B106" s="33"/>
      <c r="C106" s="28"/>
      <c r="D106" s="9"/>
    </row>
    <row r="107" spans="1:4" x14ac:dyDescent="0.25">
      <c r="A107" s="32"/>
      <c r="B107" s="33"/>
      <c r="C107" s="28"/>
      <c r="D107" s="9"/>
    </row>
    <row r="108" spans="1:4" x14ac:dyDescent="0.25">
      <c r="A108" s="32"/>
      <c r="B108" s="33"/>
      <c r="C108" s="28"/>
      <c r="D108" s="9"/>
    </row>
    <row r="109" spans="1:4" x14ac:dyDescent="0.25">
      <c r="A109" s="32"/>
      <c r="B109" s="33"/>
      <c r="C109" s="28"/>
      <c r="D109" s="9"/>
    </row>
    <row r="110" spans="1:4" x14ac:dyDescent="0.25">
      <c r="A110" s="32"/>
      <c r="B110" s="33"/>
      <c r="C110" s="28"/>
      <c r="D110" s="9"/>
    </row>
    <row r="111" spans="1:4" x14ac:dyDescent="0.25">
      <c r="A111" s="32"/>
      <c r="B111" s="33"/>
      <c r="C111" s="28"/>
      <c r="D111" s="9"/>
    </row>
    <row r="112" spans="1:4" x14ac:dyDescent="0.25">
      <c r="A112" s="32"/>
      <c r="B112" s="33"/>
      <c r="C112" s="28"/>
      <c r="D112" s="9"/>
    </row>
    <row r="113" spans="1:4" x14ac:dyDescent="0.25">
      <c r="A113" s="32"/>
      <c r="B113" s="33"/>
      <c r="C113" s="28"/>
      <c r="D113" s="9"/>
    </row>
    <row r="114" spans="1:4" x14ac:dyDescent="0.25">
      <c r="A114" s="32"/>
      <c r="B114" s="33"/>
      <c r="C114" s="28"/>
      <c r="D114" s="9"/>
    </row>
    <row r="115" spans="1:4" x14ac:dyDescent="0.25">
      <c r="A115" s="32"/>
      <c r="B115" s="33"/>
      <c r="C115" s="28"/>
      <c r="D115" s="9"/>
    </row>
    <row r="116" spans="1:4" x14ac:dyDescent="0.25">
      <c r="A116" s="32"/>
      <c r="B116" s="33"/>
      <c r="C116" s="28"/>
      <c r="D116" s="9"/>
    </row>
    <row r="117" spans="1:4" x14ac:dyDescent="0.25">
      <c r="A117" s="32"/>
      <c r="B117" s="33"/>
      <c r="C117" s="28"/>
      <c r="D117" s="9"/>
    </row>
    <row r="118" spans="1:4" x14ac:dyDescent="0.25">
      <c r="A118" s="32"/>
      <c r="B118" s="33"/>
      <c r="C118" s="28"/>
      <c r="D118" s="9"/>
    </row>
    <row r="119" spans="1:4" x14ac:dyDescent="0.25">
      <c r="A119" s="32"/>
      <c r="B119" s="33"/>
      <c r="C119" s="28"/>
      <c r="D119" s="9"/>
    </row>
    <row r="120" spans="1:4" x14ac:dyDescent="0.25">
      <c r="A120" s="32"/>
      <c r="B120" s="33"/>
      <c r="C120" s="28"/>
      <c r="D120" s="9"/>
    </row>
    <row r="121" spans="1:4" x14ac:dyDescent="0.25">
      <c r="A121" s="32"/>
      <c r="B121" s="33"/>
      <c r="C121" s="28"/>
      <c r="D121" s="9"/>
    </row>
    <row r="122" spans="1:4" x14ac:dyDescent="0.25">
      <c r="A122" s="32"/>
      <c r="B122" s="33"/>
      <c r="C122" s="28"/>
      <c r="D122" s="9"/>
    </row>
    <row r="123" spans="1:4" x14ac:dyDescent="0.25">
      <c r="A123" s="32"/>
      <c r="B123" s="33"/>
      <c r="C123" s="28"/>
      <c r="D123" s="9"/>
    </row>
    <row r="124" spans="1:4" x14ac:dyDescent="0.25">
      <c r="A124" s="32"/>
      <c r="B124" s="33"/>
      <c r="C124" s="28"/>
      <c r="D124" s="9"/>
    </row>
    <row r="125" spans="1:4" x14ac:dyDescent="0.25">
      <c r="A125" s="32"/>
      <c r="B125" s="33"/>
      <c r="C125" s="28"/>
      <c r="D125" s="9"/>
    </row>
    <row r="126" spans="1:4" x14ac:dyDescent="0.25">
      <c r="A126" s="32"/>
      <c r="B126" s="33"/>
      <c r="C126" s="28"/>
      <c r="D126" s="9"/>
    </row>
    <row r="127" spans="1:4" x14ac:dyDescent="0.25">
      <c r="A127" s="32"/>
      <c r="B127" s="33"/>
      <c r="C127" s="28"/>
      <c r="D127" s="9"/>
    </row>
    <row r="128" spans="1:4" x14ac:dyDescent="0.25">
      <c r="A128" s="32"/>
      <c r="B128" s="33"/>
      <c r="C128" s="28"/>
      <c r="D128" s="9"/>
    </row>
    <row r="129" spans="1:4" x14ac:dyDescent="0.25">
      <c r="A129" s="32"/>
      <c r="B129" s="33"/>
      <c r="C129" s="28"/>
      <c r="D129" s="9"/>
    </row>
    <row r="130" spans="1:4" x14ac:dyDescent="0.25">
      <c r="A130" s="32"/>
      <c r="B130" s="33"/>
      <c r="C130" s="28"/>
      <c r="D130" s="9"/>
    </row>
    <row r="131" spans="1:4" x14ac:dyDescent="0.25">
      <c r="A131" s="32"/>
      <c r="B131" s="33"/>
      <c r="C131" s="28"/>
      <c r="D131" s="9"/>
    </row>
    <row r="132" spans="1:4" x14ac:dyDescent="0.25">
      <c r="A132" s="32"/>
      <c r="B132" s="33"/>
      <c r="C132" s="28"/>
      <c r="D132" s="9"/>
    </row>
    <row r="133" spans="1:4" x14ac:dyDescent="0.25">
      <c r="A133" s="32"/>
      <c r="B133" s="33"/>
      <c r="C133" s="28"/>
      <c r="D133" s="9"/>
    </row>
    <row r="134" spans="1:4" x14ac:dyDescent="0.25">
      <c r="A134" s="32"/>
      <c r="B134" s="33"/>
      <c r="C134" s="28"/>
      <c r="D134" s="9"/>
    </row>
    <row r="135" spans="1:4" x14ac:dyDescent="0.25">
      <c r="A135" s="32"/>
      <c r="B135" s="33"/>
      <c r="C135" s="28"/>
      <c r="D135" s="9"/>
    </row>
    <row r="136" spans="1:4" x14ac:dyDescent="0.25">
      <c r="A136" s="32"/>
      <c r="B136" s="33"/>
      <c r="C136" s="28"/>
      <c r="D136" s="9"/>
    </row>
    <row r="137" spans="1:4" x14ac:dyDescent="0.25">
      <c r="A137" s="32"/>
    </row>
    <row r="138" spans="1:4" x14ac:dyDescent="0.25">
      <c r="A138" s="32"/>
    </row>
    <row r="139" spans="1:4" x14ac:dyDescent="0.25">
      <c r="A139" s="32"/>
    </row>
    <row r="140" spans="1:4" x14ac:dyDescent="0.25">
      <c r="A140" s="32"/>
    </row>
    <row r="141" spans="1:4" x14ac:dyDescent="0.25">
      <c r="A141" s="32"/>
    </row>
    <row r="142" spans="1:4" x14ac:dyDescent="0.25">
      <c r="A142" s="32"/>
    </row>
    <row r="143" spans="1:4" x14ac:dyDescent="0.25">
      <c r="A143" s="32"/>
    </row>
    <row r="144" spans="1:4" x14ac:dyDescent="0.25">
      <c r="A144" s="32"/>
    </row>
    <row r="145" spans="1:1" x14ac:dyDescent="0.25">
      <c r="A145" s="32"/>
    </row>
    <row r="146" spans="1:1" x14ac:dyDescent="0.25">
      <c r="A146" s="32"/>
    </row>
    <row r="147" spans="1:1" x14ac:dyDescent="0.25">
      <c r="A147" s="32"/>
    </row>
    <row r="148" spans="1:1" x14ac:dyDescent="0.25">
      <c r="A148" s="32"/>
    </row>
    <row r="149" spans="1:1" x14ac:dyDescent="0.25">
      <c r="A149" s="32"/>
    </row>
    <row r="150" spans="1:1" x14ac:dyDescent="0.25">
      <c r="A150" s="32"/>
    </row>
    <row r="151" spans="1:1" x14ac:dyDescent="0.25">
      <c r="A151" s="32"/>
    </row>
    <row r="152" spans="1:1" x14ac:dyDescent="0.25">
      <c r="A152" s="32"/>
    </row>
  </sheetData>
  <mergeCells count="4">
    <mergeCell ref="A1:F1"/>
    <mergeCell ref="A7:D7"/>
    <mergeCell ref="E7:F7"/>
    <mergeCell ref="E15:F15"/>
  </mergeCells>
  <dataValidations count="1">
    <dataValidation type="decimal" operator="equal" allowBlank="1" showInputMessage="1" showErrorMessage="1" prompt="valeur 1 ou vide_x000a_" sqref="E51" xr:uid="{4CF9CDC0-BABA-46CC-967F-5575956F4C00}">
      <formula1>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Yves .</dc:creator>
  <cp:lastModifiedBy>Pierre Yves .</cp:lastModifiedBy>
  <dcterms:created xsi:type="dcterms:W3CDTF">2024-04-29T14:03:10Z</dcterms:created>
  <dcterms:modified xsi:type="dcterms:W3CDTF">2026-03-24T16:47:17Z</dcterms:modified>
</cp:coreProperties>
</file>